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Для сайта\"/>
    </mc:Choice>
  </mc:AlternateContent>
  <bookViews>
    <workbookView xWindow="0" yWindow="0" windowWidth="16170" windowHeight="5745"/>
  </bookViews>
  <sheets>
    <sheet name="Лист1" sheetId="1" r:id="rId1"/>
  </sheets>
  <externalReferences>
    <externalReference r:id="rId2"/>
  </externalReferences>
  <definedNames>
    <definedName name="org">[1]Титульный!$G$18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H92" i="1"/>
  <c r="E92" i="1"/>
  <c r="E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1" i="1"/>
  <c r="F60" i="1"/>
  <c r="H57" i="1"/>
  <c r="G57" i="1"/>
  <c r="F56" i="1"/>
  <c r="F55" i="1"/>
  <c r="F54" i="1"/>
  <c r="F53" i="1"/>
  <c r="F52" i="1"/>
  <c r="F50" i="1"/>
  <c r="F49" i="1"/>
  <c r="F48" i="1"/>
  <c r="J47" i="1"/>
  <c r="J51" i="1" s="1"/>
  <c r="J59" i="1" s="1"/>
  <c r="I47" i="1"/>
  <c r="F47" i="1" s="1"/>
  <c r="F46" i="1"/>
  <c r="F43" i="1"/>
  <c r="F40" i="1"/>
  <c r="J39" i="1"/>
  <c r="J45" i="1" s="1"/>
  <c r="I39" i="1"/>
  <c r="I44" i="1" s="1"/>
  <c r="F44" i="1" s="1"/>
  <c r="G39" i="1"/>
  <c r="F39" i="1" s="1"/>
  <c r="F38" i="1"/>
  <c r="F37" i="1"/>
  <c r="H35" i="1"/>
  <c r="G35" i="1"/>
  <c r="F34" i="1"/>
  <c r="F33" i="1"/>
  <c r="F32" i="1"/>
  <c r="F31" i="1"/>
  <c r="F30" i="1"/>
  <c r="F28" i="1"/>
  <c r="F27" i="1"/>
  <c r="F26" i="1"/>
  <c r="J25" i="1"/>
  <c r="J29" i="1" s="1"/>
  <c r="I25" i="1"/>
  <c r="I29" i="1" s="1"/>
  <c r="F29" i="1" s="1"/>
  <c r="F25" i="1"/>
  <c r="F24" i="1"/>
  <c r="J23" i="1"/>
  <c r="F23" i="1" s="1"/>
  <c r="F21" i="1"/>
  <c r="F18" i="1"/>
  <c r="J17" i="1"/>
  <c r="I17" i="1"/>
  <c r="I22" i="1" s="1"/>
  <c r="F22" i="1" s="1"/>
  <c r="G17" i="1"/>
  <c r="I20" i="1" s="1"/>
  <c r="F17" i="1"/>
  <c r="F16" i="1"/>
  <c r="F15" i="1"/>
  <c r="D9" i="1"/>
  <c r="F20" i="1" l="1"/>
  <c r="I19" i="1"/>
  <c r="F45" i="1"/>
  <c r="J41" i="1"/>
  <c r="J57" i="1" s="1"/>
  <c r="I42" i="1"/>
  <c r="I51" i="1"/>
  <c r="J19" i="1"/>
  <c r="J35" i="1" s="1"/>
  <c r="I59" i="1" l="1"/>
  <c r="F59" i="1" s="1"/>
  <c r="F51" i="1"/>
  <c r="F42" i="1"/>
  <c r="I41" i="1"/>
  <c r="I35" i="1"/>
  <c r="F35" i="1" s="1"/>
  <c r="F19" i="1"/>
  <c r="I57" i="1" l="1"/>
  <c r="F57" i="1" s="1"/>
  <c r="F41" i="1"/>
</calcChain>
</file>

<file path=xl/sharedStrings.xml><?xml version="1.0" encoding="utf-8"?>
<sst xmlns="http://schemas.openxmlformats.org/spreadsheetml/2006/main" count="107" uniqueCount="65">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</sst>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2" xfId="4" applyFont="1" applyBorder="1" applyAlignment="1">
      <alignment horizontal="center"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Protection="1"/>
    <xf numFmtId="0" fontId="7" fillId="0" borderId="0" xfId="1" applyFont="1" applyProtection="1"/>
    <xf numFmtId="0" fontId="7" fillId="0" borderId="0" xfId="1" applyFont="1" applyAlignment="1" applyProtection="1">
      <alignment horizontal="left" indent="3"/>
    </xf>
    <xf numFmtId="0" fontId="7" fillId="0" borderId="4" xfId="1" applyNumberFormat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8;&#1072;&#1085;&#1080;&#1103;/46%20&#1092;&#1086;&#1088;&#1084;%20-%20&#1101;&#1083;&#1077;&#1082;&#1090;&#1088;&#1086;/46%20&#1092;&#1086;&#1088;&#1084;%202015/46EP.ST(v2.0)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>
        <row r="18">
          <cell r="G18" t="str">
            <v>ООО "Альшеевские тепловые сети"</v>
          </cell>
        </row>
        <row r="34">
          <cell r="G34" t="str">
            <v>Калимуллин Ринат Идханович</v>
          </cell>
        </row>
        <row r="42">
          <cell r="G42" t="str">
            <v>Имангулова Лилия Игоревна</v>
          </cell>
        </row>
        <row r="43">
          <cell r="G43" t="str">
            <v>бухгалтер-экономист</v>
          </cell>
        </row>
        <row r="44">
          <cell r="G44" t="str">
            <v>8(34754)3-12-01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topLeftCell="C7" workbookViewId="0">
      <selection sqref="A1:XFD104857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9.2851562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9.2851562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9.2851562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9.2851562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9.2851562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9.2851562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9.2851562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9.2851562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9.2851562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9.2851562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9.2851562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9.2851562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9.2851562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9.2851562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9.2851562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9.2851562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9.2851562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9.2851562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9.2851562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9.2851562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9.2851562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9.2851562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9.2851562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9.2851562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9.2851562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9.2851562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9.2851562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9.2851562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9.2851562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9.2851562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9.2851562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9.2851562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9.2851562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9.2851562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9.2851562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9.2851562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9.2851562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9.2851562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9.2851562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9.2851562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9.2851562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9.2851562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9.2851562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9.2851562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9.2851562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9.2851562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9.2851562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9.2851562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9.2851562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9.2851562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9.2851562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9.2851562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9.2851562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9.2851562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9.2851562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9.2851562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9.2851562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9.2851562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9.2851562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9.2851562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9.2851562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9.2851562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9.2851562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ООО "Альшеевские тепловые сети"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14" t="s">
        <v>14</v>
      </c>
      <c r="E11" s="14" t="s">
        <v>15</v>
      </c>
      <c r="F11" s="14" t="s">
        <v>16</v>
      </c>
      <c r="G11" s="14" t="s">
        <v>17</v>
      </c>
      <c r="H11" s="14"/>
      <c r="I11" s="14"/>
      <c r="J11" s="14"/>
      <c r="K11" s="15"/>
    </row>
    <row r="12" spans="1:17" ht="15" customHeight="1" x14ac:dyDescent="0.25">
      <c r="C12" s="5"/>
      <c r="D12" s="14"/>
      <c r="E12" s="14"/>
      <c r="F12" s="14"/>
      <c r="G12" s="16" t="s">
        <v>18</v>
      </c>
      <c r="H12" s="16" t="s">
        <v>19</v>
      </c>
      <c r="I12" s="16" t="s">
        <v>20</v>
      </c>
      <c r="J12" s="16" t="s">
        <v>21</v>
      </c>
      <c r="K12" s="15"/>
    </row>
    <row r="13" spans="1:17" ht="12" customHeight="1" x14ac:dyDescent="0.25"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</row>
    <row r="14" spans="1:17" s="18" customFormat="1" ht="15" customHeight="1" x14ac:dyDescent="0.25">
      <c r="C14" s="19"/>
      <c r="D14" s="20" t="s">
        <v>22</v>
      </c>
      <c r="E14" s="20"/>
      <c r="F14" s="20"/>
      <c r="G14" s="20"/>
      <c r="H14" s="20"/>
      <c r="I14" s="20"/>
      <c r="J14" s="20"/>
      <c r="K14" s="21"/>
    </row>
    <row r="15" spans="1:17" s="18" customFormat="1" ht="22.5" x14ac:dyDescent="0.25">
      <c r="C15" s="19"/>
      <c r="D15" s="22" t="s">
        <v>23</v>
      </c>
      <c r="E15" s="23">
        <v>10</v>
      </c>
      <c r="F15" s="24">
        <f>SUM(G15:J15)</f>
        <v>41366.616000000002</v>
      </c>
      <c r="G15" s="25">
        <v>30740.555</v>
      </c>
      <c r="H15" s="25"/>
      <c r="I15" s="25">
        <v>10410.741</v>
      </c>
      <c r="J15" s="25">
        <v>215.32</v>
      </c>
      <c r="K15" s="21"/>
    </row>
    <row r="16" spans="1:17" s="18" customFormat="1" ht="15" customHeight="1" x14ac:dyDescent="0.25">
      <c r="C16" s="19"/>
      <c r="D16" s="22" t="s">
        <v>24</v>
      </c>
      <c r="E16" s="23">
        <v>20</v>
      </c>
      <c r="F16" s="24">
        <f t="shared" ref="F16:F79" si="0">SUM(G16:J16)</f>
        <v>0</v>
      </c>
      <c r="G16" s="25"/>
      <c r="H16" s="25"/>
      <c r="I16" s="25"/>
      <c r="J16" s="25"/>
      <c r="K16" s="21"/>
    </row>
    <row r="17" spans="3:11" s="18" customFormat="1" ht="15" customHeight="1" x14ac:dyDescent="0.25">
      <c r="C17" s="19"/>
      <c r="D17" s="22" t="s">
        <v>25</v>
      </c>
      <c r="E17" s="23">
        <v>30</v>
      </c>
      <c r="F17" s="24">
        <f t="shared" si="0"/>
        <v>41366.616000000002</v>
      </c>
      <c r="G17" s="25">
        <f>G15</f>
        <v>30740.555</v>
      </c>
      <c r="H17" s="25"/>
      <c r="I17" s="25">
        <f>I15</f>
        <v>10410.741</v>
      </c>
      <c r="J17" s="25">
        <f>J15</f>
        <v>215.32</v>
      </c>
      <c r="K17" s="21"/>
    </row>
    <row r="18" spans="3:11" s="18" customFormat="1" ht="15" customHeight="1" x14ac:dyDescent="0.25">
      <c r="C18" s="19"/>
      <c r="D18" s="22" t="s">
        <v>26</v>
      </c>
      <c r="E18" s="23">
        <v>40</v>
      </c>
      <c r="F18" s="24">
        <f t="shared" si="0"/>
        <v>0</v>
      </c>
      <c r="G18" s="25"/>
      <c r="H18" s="25"/>
      <c r="I18" s="25"/>
      <c r="J18" s="25"/>
      <c r="K18" s="21"/>
    </row>
    <row r="19" spans="3:11" s="18" customFormat="1" ht="22.5" x14ac:dyDescent="0.25">
      <c r="C19" s="19"/>
      <c r="D19" s="22" t="s">
        <v>27</v>
      </c>
      <c r="E19" s="23">
        <v>50</v>
      </c>
      <c r="F19" s="24">
        <f t="shared" si="0"/>
        <v>41366.616000000002</v>
      </c>
      <c r="G19" s="25"/>
      <c r="H19" s="25"/>
      <c r="I19" s="25">
        <f>I20+I22</f>
        <v>41151.296000000002</v>
      </c>
      <c r="J19" s="25">
        <f>J23</f>
        <v>215.32</v>
      </c>
      <c r="K19" s="21"/>
    </row>
    <row r="20" spans="3:11" s="18" customFormat="1" ht="15" customHeight="1" x14ac:dyDescent="0.25">
      <c r="C20" s="19"/>
      <c r="D20" s="22" t="s">
        <v>18</v>
      </c>
      <c r="E20" s="23">
        <v>60</v>
      </c>
      <c r="F20" s="24">
        <f t="shared" si="0"/>
        <v>30740.555</v>
      </c>
      <c r="G20" s="25"/>
      <c r="H20" s="25"/>
      <c r="I20" s="25">
        <f>G17</f>
        <v>30740.555</v>
      </c>
      <c r="J20" s="25"/>
      <c r="K20" s="21"/>
    </row>
    <row r="21" spans="3:11" s="18" customFormat="1" ht="15" customHeight="1" x14ac:dyDescent="0.25">
      <c r="C21" s="19"/>
      <c r="D21" s="22" t="s">
        <v>19</v>
      </c>
      <c r="E21" s="23">
        <v>70</v>
      </c>
      <c r="F21" s="24">
        <f t="shared" si="0"/>
        <v>0</v>
      </c>
      <c r="G21" s="25"/>
      <c r="H21" s="25"/>
      <c r="I21" s="25"/>
      <c r="J21" s="25"/>
      <c r="K21" s="21"/>
    </row>
    <row r="22" spans="3:11" s="18" customFormat="1" ht="15" customHeight="1" x14ac:dyDescent="0.25">
      <c r="C22" s="19"/>
      <c r="D22" s="22" t="s">
        <v>20</v>
      </c>
      <c r="E22" s="23">
        <v>80</v>
      </c>
      <c r="F22" s="24">
        <f t="shared" si="0"/>
        <v>10410.741</v>
      </c>
      <c r="G22" s="25"/>
      <c r="H22" s="25"/>
      <c r="I22" s="25">
        <f>I17</f>
        <v>10410.741</v>
      </c>
      <c r="J22" s="25"/>
      <c r="K22" s="21"/>
    </row>
    <row r="23" spans="3:11" s="18" customFormat="1" ht="15" customHeight="1" x14ac:dyDescent="0.25">
      <c r="C23" s="19"/>
      <c r="D23" s="22" t="s">
        <v>28</v>
      </c>
      <c r="E23" s="23">
        <v>90</v>
      </c>
      <c r="F23" s="24">
        <f t="shared" si="0"/>
        <v>215.32</v>
      </c>
      <c r="G23" s="25"/>
      <c r="H23" s="25"/>
      <c r="I23" s="25"/>
      <c r="J23" s="25">
        <f>J17</f>
        <v>215.32</v>
      </c>
      <c r="K23" s="21"/>
    </row>
    <row r="24" spans="3:11" s="18" customFormat="1" ht="15" customHeight="1" x14ac:dyDescent="0.25">
      <c r="C24" s="19"/>
      <c r="D24" s="22" t="s">
        <v>29</v>
      </c>
      <c r="E24" s="23">
        <v>100</v>
      </c>
      <c r="F24" s="24">
        <f t="shared" si="0"/>
        <v>33562.959999999999</v>
      </c>
      <c r="G24" s="25"/>
      <c r="H24" s="25"/>
      <c r="I24" s="25">
        <v>5373.43</v>
      </c>
      <c r="J24" s="25">
        <v>28189.53</v>
      </c>
      <c r="K24" s="21"/>
    </row>
    <row r="25" spans="3:11" s="18" customFormat="1" ht="22.5" x14ac:dyDescent="0.25">
      <c r="C25" s="19"/>
      <c r="D25" s="22" t="s">
        <v>30</v>
      </c>
      <c r="E25" s="23">
        <v>110</v>
      </c>
      <c r="F25" s="24">
        <f t="shared" si="0"/>
        <v>33562.959999999999</v>
      </c>
      <c r="G25" s="25"/>
      <c r="H25" s="25"/>
      <c r="I25" s="25">
        <f>I24</f>
        <v>5373.43</v>
      </c>
      <c r="J25" s="25">
        <f>J24</f>
        <v>28189.53</v>
      </c>
      <c r="K25" s="21"/>
    </row>
    <row r="26" spans="3:11" s="18" customFormat="1" ht="15" customHeight="1" x14ac:dyDescent="0.25">
      <c r="C26" s="19"/>
      <c r="D26" s="22" t="s">
        <v>31</v>
      </c>
      <c r="E26" s="23">
        <v>120</v>
      </c>
      <c r="F26" s="24">
        <f t="shared" si="0"/>
        <v>0</v>
      </c>
      <c r="G26" s="25"/>
      <c r="H26" s="25"/>
      <c r="I26" s="25"/>
      <c r="J26" s="25"/>
      <c r="K26" s="21"/>
    </row>
    <row r="27" spans="3:11" s="18" customFormat="1" ht="22.5" x14ac:dyDescent="0.25">
      <c r="C27" s="19"/>
      <c r="D27" s="22" t="s">
        <v>32</v>
      </c>
      <c r="E27" s="23">
        <v>130</v>
      </c>
      <c r="F27" s="24">
        <f t="shared" si="0"/>
        <v>0</v>
      </c>
      <c r="G27" s="25"/>
      <c r="H27" s="25"/>
      <c r="I27" s="25"/>
      <c r="J27" s="25"/>
      <c r="K27" s="21"/>
    </row>
    <row r="28" spans="3:11" s="18" customFormat="1" ht="15" customHeight="1" x14ac:dyDescent="0.25">
      <c r="C28" s="19"/>
      <c r="D28" s="22" t="s">
        <v>33</v>
      </c>
      <c r="E28" s="23">
        <v>140</v>
      </c>
      <c r="F28" s="24">
        <f t="shared" si="0"/>
        <v>0</v>
      </c>
      <c r="G28" s="25"/>
      <c r="H28" s="25"/>
      <c r="I28" s="25"/>
      <c r="J28" s="25"/>
      <c r="K28" s="21"/>
    </row>
    <row r="29" spans="3:11" s="18" customFormat="1" ht="15" customHeight="1" x14ac:dyDescent="0.25">
      <c r="C29" s="19"/>
      <c r="D29" s="22" t="s">
        <v>34</v>
      </c>
      <c r="E29" s="23">
        <v>150</v>
      </c>
      <c r="F29" s="24">
        <f t="shared" si="0"/>
        <v>33562.959999999999</v>
      </c>
      <c r="G29" s="25"/>
      <c r="H29" s="25"/>
      <c r="I29" s="25">
        <f>I25</f>
        <v>5373.43</v>
      </c>
      <c r="J29" s="25">
        <f>J25</f>
        <v>28189.53</v>
      </c>
      <c r="K29" s="21"/>
    </row>
    <row r="30" spans="3:11" s="18" customFormat="1" ht="15" customHeight="1" x14ac:dyDescent="0.25">
      <c r="C30" s="19"/>
      <c r="D30" s="22" t="s">
        <v>35</v>
      </c>
      <c r="E30" s="23">
        <v>160</v>
      </c>
      <c r="F30" s="24">
        <f t="shared" si="0"/>
        <v>0</v>
      </c>
      <c r="G30" s="25"/>
      <c r="H30" s="25"/>
      <c r="I30" s="25"/>
      <c r="J30" s="25"/>
      <c r="K30" s="21"/>
    </row>
    <row r="31" spans="3:11" s="18" customFormat="1" ht="22.5" x14ac:dyDescent="0.25">
      <c r="C31" s="19"/>
      <c r="D31" s="22" t="s">
        <v>36</v>
      </c>
      <c r="E31" s="23">
        <v>170</v>
      </c>
      <c r="F31" s="24">
        <f t="shared" si="0"/>
        <v>0</v>
      </c>
      <c r="G31" s="25"/>
      <c r="H31" s="25"/>
      <c r="I31" s="25"/>
      <c r="J31" s="25"/>
      <c r="K31" s="21"/>
    </row>
    <row r="32" spans="3:11" s="18" customFormat="1" ht="22.5" x14ac:dyDescent="0.25">
      <c r="C32" s="19"/>
      <c r="D32" s="22" t="s">
        <v>37</v>
      </c>
      <c r="E32" s="23">
        <v>180</v>
      </c>
      <c r="F32" s="24">
        <f t="shared" si="0"/>
        <v>0</v>
      </c>
      <c r="G32" s="25"/>
      <c r="H32" s="25"/>
      <c r="I32" s="25"/>
      <c r="J32" s="25"/>
      <c r="K32" s="21"/>
    </row>
    <row r="33" spans="3:11" s="18" customFormat="1" ht="15" customHeight="1" x14ac:dyDescent="0.25">
      <c r="C33" s="19"/>
      <c r="D33" s="22" t="s">
        <v>38</v>
      </c>
      <c r="E33" s="23">
        <v>190</v>
      </c>
      <c r="F33" s="24">
        <f t="shared" si="0"/>
        <v>7803.6559999999999</v>
      </c>
      <c r="G33" s="25"/>
      <c r="H33" s="25"/>
      <c r="I33" s="25">
        <v>1249.36535</v>
      </c>
      <c r="J33" s="25">
        <v>6554.2906499999999</v>
      </c>
      <c r="K33" s="21"/>
    </row>
    <row r="34" spans="3:11" s="18" customFormat="1" ht="15" customHeight="1" x14ac:dyDescent="0.25">
      <c r="C34" s="19"/>
      <c r="D34" s="22" t="s">
        <v>39</v>
      </c>
      <c r="E34" s="23">
        <v>200</v>
      </c>
      <c r="F34" s="24">
        <f t="shared" si="0"/>
        <v>0</v>
      </c>
      <c r="G34" s="25"/>
      <c r="H34" s="25"/>
      <c r="I34" s="25"/>
      <c r="J34" s="25"/>
      <c r="K34" s="21"/>
    </row>
    <row r="35" spans="3:11" s="18" customFormat="1" ht="15" customHeight="1" x14ac:dyDescent="0.25">
      <c r="C35" s="19"/>
      <c r="D35" s="22" t="s">
        <v>40</v>
      </c>
      <c r="E35" s="23">
        <v>210</v>
      </c>
      <c r="F35" s="24">
        <f t="shared" si="0"/>
        <v>7803.65600000001</v>
      </c>
      <c r="G35" s="24">
        <f>(G15+G19+G31)-(G24+G29+G30+G32+G33)</f>
        <v>30740.555</v>
      </c>
      <c r="H35" s="24">
        <f>(H15+H19+H31)-(H24+H29+H30+H32+H33)</f>
        <v>0</v>
      </c>
      <c r="I35" s="24">
        <f>(I15+I19+I31)-(I24+I29+I30+I32+I33)</f>
        <v>39565.811650000003</v>
      </c>
      <c r="J35" s="24">
        <f>(J15+J19+J31)-(J24+J29+J30+J32+J33)</f>
        <v>-62502.710650000001</v>
      </c>
      <c r="K35" s="21"/>
    </row>
    <row r="36" spans="3:11" s="18" customFormat="1" ht="15" customHeight="1" x14ac:dyDescent="0.25">
      <c r="C36" s="19"/>
      <c r="D36" s="20" t="s">
        <v>41</v>
      </c>
      <c r="E36" s="20"/>
      <c r="F36" s="20"/>
      <c r="G36" s="20"/>
      <c r="H36" s="20"/>
      <c r="I36" s="20"/>
      <c r="J36" s="20"/>
      <c r="K36" s="21"/>
    </row>
    <row r="37" spans="3:11" s="18" customFormat="1" ht="22.5" x14ac:dyDescent="0.25">
      <c r="C37" s="19"/>
      <c r="D37" s="22" t="s">
        <v>23</v>
      </c>
      <c r="E37" s="23">
        <v>300</v>
      </c>
      <c r="F37" s="24">
        <f t="shared" si="0"/>
        <v>7.0252970000000001</v>
      </c>
      <c r="G37" s="25">
        <v>5.2206700000000001</v>
      </c>
      <c r="H37" s="25"/>
      <c r="I37" s="25">
        <v>1.768057</v>
      </c>
      <c r="J37" s="25">
        <v>3.6569999999999998E-2</v>
      </c>
      <c r="K37" s="21"/>
    </row>
    <row r="38" spans="3:11" s="18" customFormat="1" ht="15" customHeight="1" x14ac:dyDescent="0.25">
      <c r="C38" s="19"/>
      <c r="D38" s="22" t="s">
        <v>24</v>
      </c>
      <c r="E38" s="23">
        <v>310</v>
      </c>
      <c r="F38" s="24">
        <f t="shared" si="0"/>
        <v>0</v>
      </c>
      <c r="G38" s="25"/>
      <c r="H38" s="25"/>
      <c r="I38" s="25"/>
      <c r="J38" s="25"/>
      <c r="K38" s="21"/>
    </row>
    <row r="39" spans="3:11" s="18" customFormat="1" ht="15" customHeight="1" x14ac:dyDescent="0.25">
      <c r="C39" s="19"/>
      <c r="D39" s="22" t="s">
        <v>25</v>
      </c>
      <c r="E39" s="23">
        <v>320</v>
      </c>
      <c r="F39" s="24">
        <f t="shared" si="0"/>
        <v>7.0252970000000001</v>
      </c>
      <c r="G39" s="25">
        <f>G37</f>
        <v>5.2206700000000001</v>
      </c>
      <c r="H39" s="25"/>
      <c r="I39" s="25">
        <f>I37</f>
        <v>1.768057</v>
      </c>
      <c r="J39" s="25">
        <f>J37</f>
        <v>3.6569999999999998E-2</v>
      </c>
      <c r="K39" s="21"/>
    </row>
    <row r="40" spans="3:11" s="18" customFormat="1" ht="15" customHeight="1" x14ac:dyDescent="0.25">
      <c r="C40" s="19"/>
      <c r="D40" s="22" t="s">
        <v>26</v>
      </c>
      <c r="E40" s="23">
        <v>330</v>
      </c>
      <c r="F40" s="24">
        <f t="shared" si="0"/>
        <v>0</v>
      </c>
      <c r="G40" s="25"/>
      <c r="H40" s="25"/>
      <c r="I40" s="25"/>
      <c r="J40" s="25"/>
      <c r="K40" s="21"/>
    </row>
    <row r="41" spans="3:11" s="18" customFormat="1" ht="22.5" x14ac:dyDescent="0.25">
      <c r="C41" s="19"/>
      <c r="D41" s="22" t="s">
        <v>27</v>
      </c>
      <c r="E41" s="23">
        <v>340</v>
      </c>
      <c r="F41" s="24">
        <f t="shared" si="0"/>
        <v>7.0252970000000001</v>
      </c>
      <c r="G41" s="25"/>
      <c r="H41" s="25"/>
      <c r="I41" s="25">
        <f>I42+I44</f>
        <v>6.9887269999999999</v>
      </c>
      <c r="J41" s="25">
        <f>J45</f>
        <v>3.6569999999999998E-2</v>
      </c>
      <c r="K41" s="21"/>
    </row>
    <row r="42" spans="3:11" s="18" customFormat="1" ht="15" customHeight="1" x14ac:dyDescent="0.25">
      <c r="C42" s="19"/>
      <c r="D42" s="22" t="s">
        <v>18</v>
      </c>
      <c r="E42" s="23">
        <v>350</v>
      </c>
      <c r="F42" s="24">
        <f t="shared" si="0"/>
        <v>5.2206700000000001</v>
      </c>
      <c r="G42" s="25"/>
      <c r="H42" s="25"/>
      <c r="I42" s="25">
        <f>G39</f>
        <v>5.2206700000000001</v>
      </c>
      <c r="J42" s="25"/>
      <c r="K42" s="21"/>
    </row>
    <row r="43" spans="3:11" s="18" customFormat="1" ht="15" customHeight="1" x14ac:dyDescent="0.25">
      <c r="C43" s="19"/>
      <c r="D43" s="22" t="s">
        <v>19</v>
      </c>
      <c r="E43" s="23">
        <v>360</v>
      </c>
      <c r="F43" s="24">
        <f t="shared" si="0"/>
        <v>0</v>
      </c>
      <c r="G43" s="25"/>
      <c r="H43" s="25"/>
      <c r="I43" s="25"/>
      <c r="J43" s="25"/>
      <c r="K43" s="21"/>
    </row>
    <row r="44" spans="3:11" s="18" customFormat="1" ht="15" customHeight="1" x14ac:dyDescent="0.25">
      <c r="C44" s="19"/>
      <c r="D44" s="22" t="s">
        <v>20</v>
      </c>
      <c r="E44" s="23">
        <v>370</v>
      </c>
      <c r="F44" s="24">
        <f t="shared" si="0"/>
        <v>1.768057</v>
      </c>
      <c r="G44" s="25"/>
      <c r="H44" s="25"/>
      <c r="I44" s="25">
        <f>I39</f>
        <v>1.768057</v>
      </c>
      <c r="J44" s="25"/>
      <c r="K44" s="21"/>
    </row>
    <row r="45" spans="3:11" s="18" customFormat="1" ht="15" customHeight="1" x14ac:dyDescent="0.25">
      <c r="C45" s="19"/>
      <c r="D45" s="22" t="s">
        <v>28</v>
      </c>
      <c r="E45" s="23">
        <v>380</v>
      </c>
      <c r="F45" s="24">
        <f t="shared" si="0"/>
        <v>3.6569999999999998E-2</v>
      </c>
      <c r="G45" s="25"/>
      <c r="H45" s="25"/>
      <c r="I45" s="25"/>
      <c r="J45" s="25">
        <f>J39</f>
        <v>3.6569999999999998E-2</v>
      </c>
      <c r="K45" s="21"/>
    </row>
    <row r="46" spans="3:11" s="18" customFormat="1" ht="15" customHeight="1" x14ac:dyDescent="0.25">
      <c r="C46" s="19"/>
      <c r="D46" s="22" t="s">
        <v>29</v>
      </c>
      <c r="E46" s="23">
        <v>390</v>
      </c>
      <c r="F46" s="24">
        <f t="shared" si="0"/>
        <v>5.6999999999999993</v>
      </c>
      <c r="G46" s="25"/>
      <c r="H46" s="25"/>
      <c r="I46" s="25">
        <v>0.91256999999999999</v>
      </c>
      <c r="J46" s="25">
        <v>4.7874299999999996</v>
      </c>
      <c r="K46" s="21"/>
    </row>
    <row r="47" spans="3:11" s="18" customFormat="1" ht="22.5" x14ac:dyDescent="0.25">
      <c r="C47" s="19"/>
      <c r="D47" s="22" t="s">
        <v>30</v>
      </c>
      <c r="E47" s="23">
        <v>400</v>
      </c>
      <c r="F47" s="24">
        <f t="shared" si="0"/>
        <v>5.6999999999999993</v>
      </c>
      <c r="G47" s="25"/>
      <c r="H47" s="25"/>
      <c r="I47" s="25">
        <f>I46</f>
        <v>0.91256999999999999</v>
      </c>
      <c r="J47" s="25">
        <f>J46</f>
        <v>4.7874299999999996</v>
      </c>
      <c r="K47" s="21"/>
    </row>
    <row r="48" spans="3:11" s="18" customFormat="1" ht="15" customHeight="1" x14ac:dyDescent="0.25">
      <c r="C48" s="19"/>
      <c r="D48" s="22" t="s">
        <v>31</v>
      </c>
      <c r="E48" s="23">
        <v>410</v>
      </c>
      <c r="F48" s="24">
        <f t="shared" si="0"/>
        <v>0</v>
      </c>
      <c r="G48" s="25"/>
      <c r="H48" s="25"/>
      <c r="I48" s="25"/>
      <c r="J48" s="25"/>
      <c r="K48" s="21"/>
    </row>
    <row r="49" spans="3:11" s="18" customFormat="1" ht="15" customHeight="1" x14ac:dyDescent="0.25">
      <c r="C49" s="19"/>
      <c r="D49" s="22" t="s">
        <v>42</v>
      </c>
      <c r="E49" s="23">
        <v>420</v>
      </c>
      <c r="F49" s="24">
        <f t="shared" si="0"/>
        <v>0</v>
      </c>
      <c r="G49" s="25"/>
      <c r="H49" s="25"/>
      <c r="I49" s="25"/>
      <c r="J49" s="25"/>
      <c r="K49" s="21"/>
    </row>
    <row r="50" spans="3:11" s="18" customFormat="1" ht="15" customHeight="1" x14ac:dyDescent="0.25">
      <c r="C50" s="19"/>
      <c r="D50" s="22" t="s">
        <v>33</v>
      </c>
      <c r="E50" s="23">
        <v>430</v>
      </c>
      <c r="F50" s="24">
        <f t="shared" si="0"/>
        <v>0</v>
      </c>
      <c r="G50" s="25"/>
      <c r="H50" s="25"/>
      <c r="I50" s="25"/>
      <c r="J50" s="25"/>
      <c r="K50" s="21"/>
    </row>
    <row r="51" spans="3:11" s="18" customFormat="1" ht="15" customHeight="1" x14ac:dyDescent="0.25">
      <c r="C51" s="19"/>
      <c r="D51" s="22" t="s">
        <v>34</v>
      </c>
      <c r="E51" s="23">
        <v>440</v>
      </c>
      <c r="F51" s="24">
        <f t="shared" si="0"/>
        <v>5.6999999999999993</v>
      </c>
      <c r="G51" s="25"/>
      <c r="H51" s="25"/>
      <c r="I51" s="25">
        <f>I47</f>
        <v>0.91256999999999999</v>
      </c>
      <c r="J51" s="25">
        <f>J47</f>
        <v>4.7874299999999996</v>
      </c>
      <c r="K51" s="21"/>
    </row>
    <row r="52" spans="3:11" s="18" customFormat="1" ht="15" customHeight="1" x14ac:dyDescent="0.25">
      <c r="C52" s="19"/>
      <c r="D52" s="22" t="s">
        <v>35</v>
      </c>
      <c r="E52" s="23">
        <v>450</v>
      </c>
      <c r="F52" s="24">
        <f t="shared" si="0"/>
        <v>0</v>
      </c>
      <c r="G52" s="25"/>
      <c r="H52" s="25"/>
      <c r="I52" s="25"/>
      <c r="J52" s="25"/>
      <c r="K52" s="21"/>
    </row>
    <row r="53" spans="3:11" s="18" customFormat="1" ht="22.5" x14ac:dyDescent="0.25">
      <c r="C53" s="19"/>
      <c r="D53" s="22" t="s">
        <v>36</v>
      </c>
      <c r="E53" s="23">
        <v>460</v>
      </c>
      <c r="F53" s="24">
        <f t="shared" si="0"/>
        <v>0</v>
      </c>
      <c r="G53" s="25"/>
      <c r="H53" s="25"/>
      <c r="I53" s="25"/>
      <c r="J53" s="25"/>
      <c r="K53" s="21"/>
    </row>
    <row r="54" spans="3:11" s="18" customFormat="1" ht="22.5" x14ac:dyDescent="0.25">
      <c r="C54" s="19"/>
      <c r="D54" s="22" t="s">
        <v>37</v>
      </c>
      <c r="E54" s="23">
        <v>470</v>
      </c>
      <c r="F54" s="24">
        <f t="shared" si="0"/>
        <v>0</v>
      </c>
      <c r="G54" s="25"/>
      <c r="H54" s="25"/>
      <c r="I54" s="25"/>
      <c r="J54" s="25"/>
      <c r="K54" s="21"/>
    </row>
    <row r="55" spans="3:11" s="18" customFormat="1" ht="15" customHeight="1" x14ac:dyDescent="0.25">
      <c r="C55" s="19"/>
      <c r="D55" s="22" t="s">
        <v>38</v>
      </c>
      <c r="E55" s="23">
        <v>480</v>
      </c>
      <c r="F55" s="24">
        <f t="shared" si="0"/>
        <v>1.3253000000000001</v>
      </c>
      <c r="G55" s="25"/>
      <c r="H55" s="25"/>
      <c r="I55" s="25">
        <v>0.21218000000000001</v>
      </c>
      <c r="J55" s="25">
        <v>1.1131200000000001</v>
      </c>
      <c r="K55" s="21"/>
    </row>
    <row r="56" spans="3:11" s="18" customFormat="1" ht="15" customHeight="1" x14ac:dyDescent="0.25">
      <c r="C56" s="19"/>
      <c r="D56" s="22" t="s">
        <v>39</v>
      </c>
      <c r="E56" s="23">
        <v>490</v>
      </c>
      <c r="F56" s="24">
        <f t="shared" si="0"/>
        <v>0</v>
      </c>
      <c r="G56" s="25"/>
      <c r="H56" s="25"/>
      <c r="I56" s="25"/>
      <c r="J56" s="25"/>
      <c r="K56" s="21"/>
    </row>
    <row r="57" spans="3:11" s="18" customFormat="1" ht="15" customHeight="1" x14ac:dyDescent="0.25">
      <c r="C57" s="19"/>
      <c r="D57" s="22" t="s">
        <v>40</v>
      </c>
      <c r="E57" s="23">
        <v>500</v>
      </c>
      <c r="F57" s="24">
        <f t="shared" si="0"/>
        <v>1.3252940000000013</v>
      </c>
      <c r="G57" s="24">
        <f>(G37+G41+G53)-(G46+G51+G52+G54+G55)</f>
        <v>5.2206700000000001</v>
      </c>
      <c r="H57" s="24">
        <f>(H37+H41+H53)-(H46+H51+H52+H54+H55)</f>
        <v>0</v>
      </c>
      <c r="I57" s="24">
        <f>(I37+I41+I53)-(I46+I51+I52+I54+I55)</f>
        <v>6.7194640000000003</v>
      </c>
      <c r="J57" s="24">
        <f>(J37+J41+J53)-(J46+J51+J52+J54+J55)</f>
        <v>-10.614839999999999</v>
      </c>
      <c r="K57" s="21"/>
    </row>
    <row r="58" spans="3:11" s="18" customFormat="1" ht="15" customHeight="1" x14ac:dyDescent="0.25">
      <c r="C58" s="19"/>
      <c r="D58" s="20" t="s">
        <v>41</v>
      </c>
      <c r="E58" s="20"/>
      <c r="F58" s="20"/>
      <c r="G58" s="20"/>
      <c r="H58" s="20"/>
      <c r="I58" s="20"/>
      <c r="J58" s="20"/>
      <c r="K58" s="21"/>
    </row>
    <row r="59" spans="3:11" s="18" customFormat="1" ht="15" customHeight="1" x14ac:dyDescent="0.25">
      <c r="C59" s="19"/>
      <c r="D59" s="22" t="s">
        <v>43</v>
      </c>
      <c r="E59" s="23">
        <v>600</v>
      </c>
      <c r="F59" s="24">
        <f t="shared" si="0"/>
        <v>5.6999999999999993</v>
      </c>
      <c r="G59" s="25"/>
      <c r="H59" s="25"/>
      <c r="I59" s="25">
        <f>I51</f>
        <v>0.91256999999999999</v>
      </c>
      <c r="J59" s="25">
        <f>J51</f>
        <v>4.7874299999999996</v>
      </c>
      <c r="K59" s="21"/>
    </row>
    <row r="60" spans="3:11" s="18" customFormat="1" ht="15" customHeight="1" x14ac:dyDescent="0.25">
      <c r="C60" s="19"/>
      <c r="D60" s="22" t="s">
        <v>44</v>
      </c>
      <c r="E60" s="23">
        <v>610</v>
      </c>
      <c r="F60" s="24">
        <f t="shared" si="0"/>
        <v>0</v>
      </c>
      <c r="G60" s="25"/>
      <c r="H60" s="25"/>
      <c r="I60" s="25"/>
      <c r="J60" s="25"/>
      <c r="K60" s="21"/>
    </row>
    <row r="61" spans="3:11" s="18" customFormat="1" ht="15" customHeight="1" x14ac:dyDescent="0.25">
      <c r="C61" s="19"/>
      <c r="D61" s="22" t="s">
        <v>45</v>
      </c>
      <c r="E61" s="23">
        <v>620</v>
      </c>
      <c r="F61" s="24">
        <f t="shared" si="0"/>
        <v>0</v>
      </c>
      <c r="G61" s="25"/>
      <c r="H61" s="25"/>
      <c r="I61" s="25"/>
      <c r="J61" s="25"/>
      <c r="K61" s="21"/>
    </row>
    <row r="62" spans="3:11" s="18" customFormat="1" ht="15" customHeight="1" x14ac:dyDescent="0.25">
      <c r="C62" s="19"/>
      <c r="D62" s="20" t="s">
        <v>46</v>
      </c>
      <c r="E62" s="20"/>
      <c r="F62" s="20"/>
      <c r="G62" s="20"/>
      <c r="H62" s="20"/>
      <c r="I62" s="20"/>
      <c r="J62" s="20"/>
      <c r="K62" s="21"/>
    </row>
    <row r="63" spans="3:11" s="18" customFormat="1" ht="22.5" x14ac:dyDescent="0.25">
      <c r="C63" s="19"/>
      <c r="D63" s="22" t="s">
        <v>47</v>
      </c>
      <c r="E63" s="23">
        <v>700</v>
      </c>
      <c r="F63" s="24">
        <f t="shared" si="0"/>
        <v>0</v>
      </c>
      <c r="G63" s="25"/>
      <c r="H63" s="25"/>
      <c r="I63" s="25"/>
      <c r="J63" s="25"/>
      <c r="K63" s="21"/>
    </row>
    <row r="64" spans="3:11" ht="15" customHeight="1" x14ac:dyDescent="0.25">
      <c r="C64" s="5"/>
      <c r="D64" s="22" t="s">
        <v>48</v>
      </c>
      <c r="E64" s="23">
        <v>710</v>
      </c>
      <c r="F64" s="24">
        <f t="shared" si="0"/>
        <v>0</v>
      </c>
      <c r="G64" s="26"/>
      <c r="H64" s="26"/>
      <c r="I64" s="26"/>
      <c r="J64" s="26"/>
      <c r="K64" s="15"/>
    </row>
    <row r="65" spans="3:12" ht="15" customHeight="1" x14ac:dyDescent="0.25">
      <c r="C65" s="5"/>
      <c r="D65" s="22" t="s">
        <v>49</v>
      </c>
      <c r="E65" s="23">
        <v>720</v>
      </c>
      <c r="F65" s="24">
        <f t="shared" si="0"/>
        <v>0</v>
      </c>
      <c r="G65" s="26"/>
      <c r="H65" s="26"/>
      <c r="I65" s="26"/>
      <c r="J65" s="26"/>
      <c r="K65" s="15"/>
    </row>
    <row r="66" spans="3:12" ht="15" customHeight="1" x14ac:dyDescent="0.25">
      <c r="C66" s="5"/>
      <c r="D66" s="22" t="s">
        <v>50</v>
      </c>
      <c r="E66" s="23">
        <v>730</v>
      </c>
      <c r="F66" s="24">
        <f t="shared" si="0"/>
        <v>0</v>
      </c>
      <c r="G66" s="26"/>
      <c r="H66" s="26"/>
      <c r="I66" s="26"/>
      <c r="J66" s="26"/>
      <c r="K66" s="15"/>
    </row>
    <row r="67" spans="3:12" ht="15" customHeight="1" x14ac:dyDescent="0.25">
      <c r="C67" s="5"/>
      <c r="D67" s="22" t="s">
        <v>51</v>
      </c>
      <c r="E67" s="23">
        <v>740</v>
      </c>
      <c r="F67" s="24">
        <f t="shared" si="0"/>
        <v>0</v>
      </c>
      <c r="G67" s="26"/>
      <c r="H67" s="26"/>
      <c r="I67" s="26"/>
      <c r="J67" s="26"/>
      <c r="K67" s="15"/>
    </row>
    <row r="68" spans="3:12" ht="22.5" x14ac:dyDescent="0.25">
      <c r="C68" s="5"/>
      <c r="D68" s="22" t="s">
        <v>52</v>
      </c>
      <c r="E68" s="23">
        <v>750</v>
      </c>
      <c r="F68" s="24">
        <f t="shared" si="0"/>
        <v>0</v>
      </c>
      <c r="G68" s="26"/>
      <c r="H68" s="26"/>
      <c r="I68" s="26"/>
      <c r="J68" s="26"/>
      <c r="K68" s="15"/>
    </row>
    <row r="69" spans="3:12" ht="15" customHeight="1" x14ac:dyDescent="0.25">
      <c r="C69" s="5"/>
      <c r="D69" s="22" t="s">
        <v>48</v>
      </c>
      <c r="E69" s="23">
        <v>760</v>
      </c>
      <c r="F69" s="24">
        <f t="shared" si="0"/>
        <v>0</v>
      </c>
      <c r="G69" s="26"/>
      <c r="H69" s="26"/>
      <c r="I69" s="26"/>
      <c r="J69" s="26"/>
      <c r="K69" s="15"/>
    </row>
    <row r="70" spans="3:12" ht="15" customHeight="1" x14ac:dyDescent="0.25">
      <c r="C70" s="5"/>
      <c r="D70" s="22" t="s">
        <v>49</v>
      </c>
      <c r="E70" s="23">
        <v>770</v>
      </c>
      <c r="F70" s="24">
        <f t="shared" si="0"/>
        <v>0</v>
      </c>
      <c r="G70" s="26"/>
      <c r="H70" s="26"/>
      <c r="I70" s="26"/>
      <c r="J70" s="26"/>
      <c r="K70" s="15"/>
    </row>
    <row r="71" spans="3:12" ht="15" customHeight="1" x14ac:dyDescent="0.25">
      <c r="C71" s="5"/>
      <c r="D71" s="22" t="s">
        <v>50</v>
      </c>
      <c r="E71" s="23">
        <v>780</v>
      </c>
      <c r="F71" s="24">
        <f t="shared" si="0"/>
        <v>0</v>
      </c>
      <c r="G71" s="26"/>
      <c r="H71" s="26"/>
      <c r="I71" s="26"/>
      <c r="J71" s="26"/>
      <c r="K71" s="15"/>
    </row>
    <row r="72" spans="3:12" ht="15" customHeight="1" x14ac:dyDescent="0.25">
      <c r="C72" s="5"/>
      <c r="D72" s="22" t="s">
        <v>51</v>
      </c>
      <c r="E72" s="23">
        <v>790</v>
      </c>
      <c r="F72" s="24">
        <f t="shared" si="0"/>
        <v>0</v>
      </c>
      <c r="G72" s="26"/>
      <c r="H72" s="26"/>
      <c r="I72" s="26"/>
      <c r="J72" s="26"/>
      <c r="K72" s="15"/>
    </row>
    <row r="73" spans="3:12" ht="15" customHeight="1" x14ac:dyDescent="0.25">
      <c r="C73" s="5"/>
      <c r="D73" s="20" t="s">
        <v>53</v>
      </c>
      <c r="E73" s="20"/>
      <c r="F73" s="20"/>
      <c r="G73" s="20"/>
      <c r="H73" s="20"/>
      <c r="I73" s="20"/>
      <c r="J73" s="20"/>
      <c r="K73" s="15"/>
    </row>
    <row r="74" spans="3:12" ht="22.5" x14ac:dyDescent="0.25">
      <c r="C74" s="5"/>
      <c r="D74" s="22" t="s">
        <v>47</v>
      </c>
      <c r="E74" s="23">
        <v>800</v>
      </c>
      <c r="F74" s="24">
        <f t="shared" si="0"/>
        <v>0</v>
      </c>
      <c r="G74" s="26"/>
      <c r="H74" s="26"/>
      <c r="I74" s="26"/>
      <c r="J74" s="26"/>
      <c r="K74" s="15"/>
    </row>
    <row r="75" spans="3:12" ht="15" customHeight="1" x14ac:dyDescent="0.25">
      <c r="C75" s="5"/>
      <c r="D75" s="22" t="s">
        <v>48</v>
      </c>
      <c r="E75" s="23">
        <v>810</v>
      </c>
      <c r="F75" s="24">
        <f t="shared" si="0"/>
        <v>0</v>
      </c>
      <c r="G75" s="26"/>
      <c r="H75" s="26"/>
      <c r="I75" s="26"/>
      <c r="J75" s="26"/>
      <c r="K75" s="15"/>
    </row>
    <row r="76" spans="3:12" ht="15" customHeight="1" x14ac:dyDescent="0.25">
      <c r="C76" s="5"/>
      <c r="D76" s="22" t="s">
        <v>49</v>
      </c>
      <c r="E76" s="23">
        <v>820</v>
      </c>
      <c r="F76" s="24">
        <f t="shared" si="0"/>
        <v>0</v>
      </c>
      <c r="G76" s="26"/>
      <c r="H76" s="26"/>
      <c r="I76" s="26"/>
      <c r="J76" s="26"/>
      <c r="K76" s="15"/>
    </row>
    <row r="77" spans="3:12" ht="15" customHeight="1" x14ac:dyDescent="0.25">
      <c r="C77" s="5"/>
      <c r="D77" s="22" t="s">
        <v>50</v>
      </c>
      <c r="E77" s="23">
        <v>830</v>
      </c>
      <c r="F77" s="24">
        <f t="shared" si="0"/>
        <v>0</v>
      </c>
      <c r="G77" s="26"/>
      <c r="H77" s="26"/>
      <c r="I77" s="26"/>
      <c r="J77" s="26"/>
      <c r="K77" s="15"/>
    </row>
    <row r="78" spans="3:12" ht="15" customHeight="1" x14ac:dyDescent="0.25">
      <c r="C78" s="5"/>
      <c r="D78" s="22" t="s">
        <v>51</v>
      </c>
      <c r="E78" s="23">
        <v>840</v>
      </c>
      <c r="F78" s="24">
        <f t="shared" si="0"/>
        <v>0</v>
      </c>
      <c r="G78" s="26"/>
      <c r="H78" s="26"/>
      <c r="I78" s="26"/>
      <c r="J78" s="26"/>
      <c r="K78" s="15"/>
    </row>
    <row r="79" spans="3:12" ht="22.5" x14ac:dyDescent="0.25">
      <c r="C79" s="5"/>
      <c r="D79" s="22" t="s">
        <v>52</v>
      </c>
      <c r="E79" s="23">
        <v>850</v>
      </c>
      <c r="F79" s="24">
        <f t="shared" si="0"/>
        <v>0</v>
      </c>
      <c r="G79" s="27"/>
      <c r="H79" s="27"/>
      <c r="I79" s="27"/>
      <c r="J79" s="27"/>
      <c r="K79" s="28"/>
      <c r="L79" s="29"/>
    </row>
    <row r="80" spans="3:12" ht="15" customHeight="1" x14ac:dyDescent="0.25">
      <c r="C80" s="5"/>
      <c r="D80" s="22" t="s">
        <v>48</v>
      </c>
      <c r="E80" s="23">
        <v>860</v>
      </c>
      <c r="F80" s="24">
        <f t="shared" ref="F80:F86" si="1">SUM(G80:J80)</f>
        <v>0</v>
      </c>
      <c r="G80" s="27"/>
      <c r="H80" s="27"/>
      <c r="I80" s="27"/>
      <c r="J80" s="27"/>
      <c r="K80" s="28"/>
      <c r="L80" s="29"/>
    </row>
    <row r="81" spans="1:19" ht="15" customHeight="1" x14ac:dyDescent="0.25">
      <c r="C81" s="5"/>
      <c r="D81" s="22" t="s">
        <v>49</v>
      </c>
      <c r="E81" s="23">
        <v>870</v>
      </c>
      <c r="F81" s="24">
        <f t="shared" si="1"/>
        <v>0</v>
      </c>
      <c r="G81" s="27"/>
      <c r="H81" s="27"/>
      <c r="I81" s="27"/>
      <c r="J81" s="27"/>
      <c r="K81" s="28"/>
      <c r="L81" s="29"/>
    </row>
    <row r="82" spans="1:19" ht="15" customHeight="1" x14ac:dyDescent="0.25">
      <c r="C82" s="5"/>
      <c r="D82" s="22" t="s">
        <v>50</v>
      </c>
      <c r="E82" s="23">
        <v>880</v>
      </c>
      <c r="F82" s="24">
        <f t="shared" si="1"/>
        <v>0</v>
      </c>
      <c r="G82" s="26"/>
      <c r="H82" s="26"/>
      <c r="I82" s="26"/>
      <c r="J82" s="26"/>
      <c r="K82" s="28"/>
      <c r="L82" s="29"/>
    </row>
    <row r="83" spans="1:19" ht="15" customHeight="1" x14ac:dyDescent="0.25">
      <c r="C83" s="5"/>
      <c r="D83" s="22" t="s">
        <v>51</v>
      </c>
      <c r="E83" s="23">
        <v>890</v>
      </c>
      <c r="F83" s="24">
        <f t="shared" si="1"/>
        <v>0</v>
      </c>
      <c r="G83" s="30"/>
      <c r="H83" s="30"/>
      <c r="I83" s="30"/>
      <c r="J83" s="30"/>
      <c r="K83" s="28"/>
      <c r="L83" s="29"/>
    </row>
    <row r="84" spans="1:19" ht="15" customHeight="1" x14ac:dyDescent="0.25">
      <c r="C84" s="5"/>
      <c r="D84" s="22" t="s">
        <v>54</v>
      </c>
      <c r="E84" s="23">
        <v>900</v>
      </c>
      <c r="F84" s="24">
        <f t="shared" si="1"/>
        <v>40943.450250000002</v>
      </c>
      <c r="G84" s="30"/>
      <c r="H84" s="30"/>
      <c r="I84" s="30">
        <v>40943.450250000002</v>
      </c>
      <c r="J84" s="30"/>
      <c r="K84" s="28"/>
      <c r="L84" s="29"/>
    </row>
    <row r="85" spans="1:19" ht="15" customHeight="1" x14ac:dyDescent="0.25">
      <c r="C85" s="5"/>
      <c r="D85" s="22" t="s">
        <v>51</v>
      </c>
      <c r="E85" s="23">
        <v>910</v>
      </c>
      <c r="F85" s="24">
        <f t="shared" si="1"/>
        <v>16633.802970000001</v>
      </c>
      <c r="G85" s="30"/>
      <c r="H85" s="30"/>
      <c r="I85" s="30">
        <v>16633.802970000001</v>
      </c>
      <c r="J85" s="30"/>
      <c r="K85" s="28"/>
      <c r="L85" s="29"/>
    </row>
    <row r="86" spans="1:19" ht="15" customHeight="1" x14ac:dyDescent="0.25">
      <c r="C86" s="5"/>
      <c r="D86" s="22" t="s">
        <v>50</v>
      </c>
      <c r="E86" s="23">
        <v>920</v>
      </c>
      <c r="F86" s="24">
        <f t="shared" si="1"/>
        <v>24309.647280000001</v>
      </c>
      <c r="G86" s="30"/>
      <c r="H86" s="30"/>
      <c r="I86" s="30">
        <v>24309.647280000001</v>
      </c>
      <c r="J86" s="30"/>
      <c r="K86" s="28"/>
      <c r="L86" s="29"/>
    </row>
    <row r="87" spans="1:19" x14ac:dyDescent="0.25">
      <c r="D87" s="12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29"/>
      <c r="S87" s="29"/>
    </row>
    <row r="88" spans="1:19" s="34" customFormat="1" ht="12.75" x14ac:dyDescent="0.2">
      <c r="A88" s="33"/>
      <c r="D88" s="35" t="s">
        <v>55</v>
      </c>
      <c r="E88" s="36" t="str">
        <f>IF([1]Титульный!G34="","",[1]Титульный!G34)</f>
        <v>Калимуллин Ринат Идханович</v>
      </c>
      <c r="F88" s="36"/>
      <c r="G88" s="36"/>
      <c r="H88" s="36"/>
      <c r="J88" s="37"/>
      <c r="K88" s="38"/>
    </row>
    <row r="89" spans="1:19" s="34" customFormat="1" ht="12.75" x14ac:dyDescent="0.2">
      <c r="A89" s="33"/>
      <c r="E89" s="39" t="s">
        <v>56</v>
      </c>
      <c r="F89" s="39"/>
      <c r="G89" s="39"/>
      <c r="H89" s="39"/>
      <c r="J89" s="40" t="s">
        <v>57</v>
      </c>
      <c r="K89" s="39"/>
    </row>
    <row r="90" spans="1:19" s="34" customFormat="1" ht="12.75" x14ac:dyDescent="0.2">
      <c r="A90" s="33"/>
      <c r="G90" s="41"/>
      <c r="K90" s="41"/>
    </row>
    <row r="91" spans="1:19" s="34" customFormat="1" ht="12.75" x14ac:dyDescent="0.2">
      <c r="A91" s="33"/>
    </row>
    <row r="92" spans="1:19" s="34" customFormat="1" ht="12.75" x14ac:dyDescent="0.2">
      <c r="A92" s="33"/>
      <c r="D92" s="42" t="s">
        <v>58</v>
      </c>
      <c r="E92" s="36" t="str">
        <f>IF([1]Титульный!G43="","",[1]Титульный!G43)</f>
        <v>бухгалтер-экономист</v>
      </c>
      <c r="F92" s="36"/>
      <c r="G92" s="43"/>
      <c r="H92" s="36" t="str">
        <f>IF([1]Титульный!G42="","",[1]Титульный!G42)</f>
        <v>Имангулова Лилия Игоревна</v>
      </c>
      <c r="I92" s="36"/>
      <c r="J92" s="36"/>
      <c r="K92" s="43"/>
      <c r="L92" s="44"/>
      <c r="M92" s="44"/>
    </row>
    <row r="93" spans="1:19" s="34" customFormat="1" ht="12.75" x14ac:dyDescent="0.2">
      <c r="A93" s="33"/>
      <c r="D93" s="42" t="s">
        <v>59</v>
      </c>
      <c r="E93" s="45" t="s">
        <v>60</v>
      </c>
      <c r="F93" s="45"/>
      <c r="G93" s="41"/>
      <c r="H93" s="45" t="s">
        <v>56</v>
      </c>
      <c r="I93" s="45"/>
      <c r="J93" s="45"/>
      <c r="K93" s="41"/>
      <c r="L93" s="45" t="s">
        <v>57</v>
      </c>
      <c r="M93" s="45"/>
    </row>
    <row r="94" spans="1:19" s="34" customFormat="1" ht="12.75" x14ac:dyDescent="0.2">
      <c r="A94" s="33"/>
      <c r="D94" s="42" t="s">
        <v>61</v>
      </c>
    </row>
    <row r="95" spans="1:19" s="34" customFormat="1" ht="12.75" x14ac:dyDescent="0.2">
      <c r="A95" s="33"/>
      <c r="E95" s="36" t="str">
        <f>IF([1]Титульный!G44="","",[1]Титульный!G44)</f>
        <v>8(34754)3-12-01</v>
      </c>
      <c r="F95" s="36"/>
      <c r="G95" s="36"/>
      <c r="I95" s="46" t="s">
        <v>62</v>
      </c>
      <c r="J95" s="42"/>
    </row>
    <row r="96" spans="1:19" s="34" customFormat="1" ht="12.75" x14ac:dyDescent="0.2">
      <c r="A96" s="33"/>
      <c r="E96" s="47" t="s">
        <v>63</v>
      </c>
      <c r="F96" s="47"/>
      <c r="G96" s="47"/>
      <c r="I96" s="48" t="s">
        <v>64</v>
      </c>
      <c r="J96" s="48"/>
    </row>
    <row r="97" spans="5:19" x14ac:dyDescent="0.25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9"/>
      <c r="S97" s="29"/>
    </row>
    <row r="98" spans="5:19" x14ac:dyDescent="0.2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9"/>
      <c r="S98" s="29"/>
    </row>
    <row r="99" spans="5:19" x14ac:dyDescent="0.2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29"/>
      <c r="S99" s="29"/>
    </row>
    <row r="100" spans="5:19" x14ac:dyDescent="0.2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9"/>
      <c r="S100" s="29"/>
    </row>
    <row r="101" spans="5:19" x14ac:dyDescent="0.2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29"/>
      <c r="S101" s="29"/>
    </row>
    <row r="102" spans="5:19" x14ac:dyDescent="0.25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29"/>
      <c r="S102" s="29"/>
    </row>
    <row r="103" spans="5:19" x14ac:dyDescent="0.25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29"/>
      <c r="S103" s="29"/>
    </row>
    <row r="104" spans="5:19" x14ac:dyDescent="0.25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29"/>
      <c r="S104" s="29"/>
    </row>
    <row r="105" spans="5:19" x14ac:dyDescent="0.25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29"/>
      <c r="S105" s="29"/>
    </row>
    <row r="106" spans="5:19" x14ac:dyDescent="0.25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29"/>
      <c r="S106" s="29"/>
    </row>
    <row r="107" spans="5:19" x14ac:dyDescent="0.25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29"/>
      <c r="S107" s="29"/>
    </row>
    <row r="108" spans="5:19" x14ac:dyDescent="0.25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9"/>
      <c r="S108" s="29"/>
    </row>
    <row r="109" spans="5:19" x14ac:dyDescent="0.25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9"/>
      <c r="S109" s="29"/>
    </row>
    <row r="110" spans="5:19" x14ac:dyDescent="0.25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9"/>
      <c r="S110" s="29"/>
    </row>
    <row r="111" spans="5:19" x14ac:dyDescent="0.25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9"/>
      <c r="S111" s="29"/>
    </row>
    <row r="112" spans="5:19" x14ac:dyDescent="0.25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9"/>
      <c r="S112" s="29"/>
    </row>
    <row r="113" spans="5:19" x14ac:dyDescent="0.25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9"/>
      <c r="S113" s="29"/>
    </row>
    <row r="114" spans="5:19" x14ac:dyDescent="0.25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9"/>
      <c r="S114" s="29"/>
    </row>
    <row r="115" spans="5:19" x14ac:dyDescent="0.25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9"/>
      <c r="S115" s="29"/>
    </row>
    <row r="116" spans="5:19" x14ac:dyDescent="0.25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9"/>
      <c r="S116" s="29"/>
    </row>
    <row r="117" spans="5:19" x14ac:dyDescent="0.25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9"/>
      <c r="S117" s="29"/>
    </row>
    <row r="118" spans="5:19" x14ac:dyDescent="0.25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9"/>
      <c r="S118" s="29"/>
    </row>
    <row r="119" spans="5:19" x14ac:dyDescent="0.25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29"/>
      <c r="S119" s="29"/>
    </row>
    <row r="120" spans="5:19" x14ac:dyDescent="0.25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29"/>
      <c r="S120" s="29"/>
    </row>
    <row r="121" spans="5:19" x14ac:dyDescent="0.25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29"/>
      <c r="S121" s="29"/>
    </row>
    <row r="122" spans="5:19" x14ac:dyDescent="0.25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9"/>
      <c r="S122" s="29"/>
    </row>
    <row r="123" spans="5:19" x14ac:dyDescent="0.25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9"/>
      <c r="S123" s="29"/>
    </row>
    <row r="124" spans="5:19" x14ac:dyDescent="0.25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9"/>
      <c r="S124" s="29"/>
    </row>
    <row r="125" spans="5:19" x14ac:dyDescent="0.25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9"/>
      <c r="S125" s="29"/>
    </row>
    <row r="126" spans="5:19" x14ac:dyDescent="0.25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9"/>
      <c r="S126" s="29"/>
    </row>
    <row r="127" spans="5:19" x14ac:dyDescent="0.25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9"/>
      <c r="S127" s="29"/>
    </row>
    <row r="128" spans="5:19" x14ac:dyDescent="0.25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9"/>
      <c r="S128" s="29"/>
    </row>
    <row r="129" spans="5:19" x14ac:dyDescent="0.25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5:19" x14ac:dyDescent="0.25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5:19" x14ac:dyDescent="0.25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5:19" x14ac:dyDescent="0.25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</sheetData>
  <mergeCells count="20">
    <mergeCell ref="E96:G96"/>
    <mergeCell ref="E92:F92"/>
    <mergeCell ref="H92:J92"/>
    <mergeCell ref="E93:F93"/>
    <mergeCell ref="H93:J93"/>
    <mergeCell ref="L93:M93"/>
    <mergeCell ref="E95:G95"/>
    <mergeCell ref="D58:J58"/>
    <mergeCell ref="D62:J62"/>
    <mergeCell ref="D73:J73"/>
    <mergeCell ref="E88:H88"/>
    <mergeCell ref="J88:K88"/>
    <mergeCell ref="E89:H89"/>
    <mergeCell ref="J89:K89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F15:J3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WVN983055:WVR983075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2016-03-11T05:17:28Z</dcterms:created>
  <dcterms:modified xsi:type="dcterms:W3CDTF">2016-03-11T05:19:12Z</dcterms:modified>
</cp:coreProperties>
</file>